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ł S\Desktop\"/>
    </mc:Choice>
  </mc:AlternateContent>
  <xr:revisionPtr revIDLastSave="0" documentId="13_ncr:1_{AB06A286-D561-47E9-8E6D-9E496AEAAA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</sheets>
  <calcPr calcId="191029"/>
</workbook>
</file>

<file path=xl/calcChain.xml><?xml version="1.0" encoding="utf-8"?>
<calcChain xmlns="http://schemas.openxmlformats.org/spreadsheetml/2006/main">
  <c r="V45" i="2" l="1"/>
  <c r="U45" i="2"/>
  <c r="T45" i="2"/>
  <c r="S45" i="2"/>
  <c r="R45" i="2"/>
  <c r="Q45" i="2"/>
  <c r="Q46" i="2" s="1"/>
  <c r="W45" i="2"/>
  <c r="X45" i="2" s="1"/>
  <c r="V44" i="2"/>
  <c r="U44" i="2"/>
  <c r="T44" i="2"/>
  <c r="S44" i="2"/>
  <c r="R44" i="2"/>
  <c r="R46" i="2" s="1"/>
  <c r="Q44" i="2"/>
  <c r="W44" i="2"/>
  <c r="X44" i="2" s="1"/>
  <c r="W43" i="2"/>
  <c r="X43" i="2" s="1"/>
  <c r="V43" i="2"/>
  <c r="U43" i="2"/>
  <c r="T43" i="2"/>
  <c r="S43" i="2"/>
  <c r="S46" i="2" s="1"/>
  <c r="R43" i="2"/>
  <c r="Q43" i="2"/>
  <c r="W42" i="2"/>
  <c r="X42" i="2" s="1"/>
  <c r="V42" i="2"/>
  <c r="U42" i="2"/>
  <c r="T42" i="2"/>
  <c r="T46" i="2" s="1"/>
  <c r="S42" i="2"/>
  <c r="R42" i="2"/>
  <c r="Q42" i="2"/>
  <c r="W41" i="2"/>
  <c r="X41" i="2" s="1"/>
  <c r="V41" i="2"/>
  <c r="U41" i="2"/>
  <c r="U46" i="2" s="1"/>
  <c r="T41" i="2"/>
  <c r="S41" i="2"/>
  <c r="R41" i="2"/>
  <c r="Q41" i="2"/>
  <c r="W40" i="2"/>
  <c r="X40" i="2" s="1"/>
  <c r="V40" i="2"/>
  <c r="U40" i="2"/>
  <c r="T40" i="2"/>
  <c r="S40" i="2"/>
  <c r="R40" i="2"/>
  <c r="Q40" i="2"/>
  <c r="W39" i="2"/>
  <c r="X39" i="2" s="1"/>
  <c r="V39" i="2"/>
  <c r="V46" i="2" s="1"/>
  <c r="U39" i="2"/>
  <c r="T39" i="2"/>
  <c r="S39" i="2"/>
  <c r="R39" i="2"/>
  <c r="Q39" i="2"/>
  <c r="V35" i="2"/>
  <c r="U35" i="2"/>
  <c r="T35" i="2"/>
  <c r="S35" i="2"/>
  <c r="R35" i="2"/>
  <c r="Q35" i="2"/>
  <c r="W35" i="2"/>
  <c r="X35" i="2" s="1"/>
  <c r="V34" i="2"/>
  <c r="U34" i="2"/>
  <c r="T34" i="2"/>
  <c r="S34" i="2"/>
  <c r="R34" i="2"/>
  <c r="Q34" i="2"/>
  <c r="Q36" i="2" s="1"/>
  <c r="W34" i="2"/>
  <c r="X34" i="2" s="1"/>
  <c r="V33" i="2"/>
  <c r="U33" i="2"/>
  <c r="T33" i="2"/>
  <c r="S33" i="2"/>
  <c r="R33" i="2"/>
  <c r="R36" i="2" s="1"/>
  <c r="Q33" i="2"/>
  <c r="W33" i="2"/>
  <c r="X33" i="2" s="1"/>
  <c r="W32" i="2"/>
  <c r="X32" i="2" s="1"/>
  <c r="V32" i="2"/>
  <c r="U32" i="2"/>
  <c r="T32" i="2"/>
  <c r="S32" i="2"/>
  <c r="S36" i="2" s="1"/>
  <c r="R32" i="2"/>
  <c r="Q32" i="2"/>
  <c r="W31" i="2"/>
  <c r="X31" i="2" s="1"/>
  <c r="V31" i="2"/>
  <c r="U31" i="2"/>
  <c r="T31" i="2"/>
  <c r="T36" i="2" s="1"/>
  <c r="S31" i="2"/>
  <c r="R31" i="2"/>
  <c r="Q31" i="2"/>
  <c r="W30" i="2"/>
  <c r="X30" i="2" s="1"/>
  <c r="V30" i="2"/>
  <c r="U30" i="2"/>
  <c r="T30" i="2"/>
  <c r="S30" i="2"/>
  <c r="R30" i="2"/>
  <c r="Q30" i="2"/>
  <c r="W29" i="2"/>
  <c r="V29" i="2"/>
  <c r="V36" i="2" s="1"/>
  <c r="U29" i="2"/>
  <c r="U36" i="2" s="1"/>
  <c r="T29" i="2"/>
  <c r="S29" i="2"/>
  <c r="R29" i="2"/>
  <c r="Q29" i="2"/>
  <c r="W25" i="2"/>
  <c r="X25" i="2" s="1"/>
  <c r="V25" i="2"/>
  <c r="U25" i="2"/>
  <c r="T25" i="2"/>
  <c r="S25" i="2"/>
  <c r="R25" i="2"/>
  <c r="Q25" i="2"/>
  <c r="V24" i="2"/>
  <c r="U24" i="2"/>
  <c r="T24" i="2"/>
  <c r="S24" i="2"/>
  <c r="R24" i="2"/>
  <c r="Q24" i="2"/>
  <c r="W24" i="2"/>
  <c r="X24" i="2" s="1"/>
  <c r="V23" i="2"/>
  <c r="U23" i="2"/>
  <c r="T23" i="2"/>
  <c r="S23" i="2"/>
  <c r="R23" i="2"/>
  <c r="Q23" i="2"/>
  <c r="Q26" i="2" s="1"/>
  <c r="W23" i="2"/>
  <c r="X23" i="2" s="1"/>
  <c r="V22" i="2"/>
  <c r="U22" i="2"/>
  <c r="T22" i="2"/>
  <c r="S22" i="2"/>
  <c r="R22" i="2"/>
  <c r="R26" i="2" s="1"/>
  <c r="Q22" i="2"/>
  <c r="W22" i="2"/>
  <c r="W21" i="2"/>
  <c r="X21" i="2" s="1"/>
  <c r="V21" i="2"/>
  <c r="U21" i="2"/>
  <c r="T21" i="2"/>
  <c r="S21" i="2"/>
  <c r="S26" i="2" s="1"/>
  <c r="R21" i="2"/>
  <c r="Q21" i="2"/>
  <c r="W20" i="2"/>
  <c r="X20" i="2" s="1"/>
  <c r="V20" i="2"/>
  <c r="U20" i="2"/>
  <c r="T20" i="2"/>
  <c r="S20" i="2"/>
  <c r="R20" i="2"/>
  <c r="Q20" i="2"/>
  <c r="W19" i="2"/>
  <c r="X19" i="2" s="1"/>
  <c r="V19" i="2"/>
  <c r="V26" i="2" s="1"/>
  <c r="U19" i="2"/>
  <c r="U26" i="2" s="1"/>
  <c r="T19" i="2"/>
  <c r="T26" i="2" s="1"/>
  <c r="S19" i="2"/>
  <c r="R19" i="2"/>
  <c r="Q19" i="2"/>
  <c r="W15" i="2"/>
  <c r="X15" i="2" s="1"/>
  <c r="V15" i="2"/>
  <c r="V16" i="2" s="1"/>
  <c r="U15" i="2"/>
  <c r="T15" i="2"/>
  <c r="S15" i="2"/>
  <c r="R15" i="2"/>
  <c r="Q15" i="2"/>
  <c r="W14" i="2"/>
  <c r="X14" i="2" s="1"/>
  <c r="V14" i="2"/>
  <c r="U14" i="2"/>
  <c r="T14" i="2"/>
  <c r="S14" i="2"/>
  <c r="R14" i="2"/>
  <c r="Q14" i="2"/>
  <c r="V13" i="2"/>
  <c r="U13" i="2"/>
  <c r="T13" i="2"/>
  <c r="S13" i="2"/>
  <c r="R13" i="2"/>
  <c r="Q13" i="2"/>
  <c r="W13" i="2"/>
  <c r="X13" i="2" s="1"/>
  <c r="V12" i="2"/>
  <c r="U12" i="2"/>
  <c r="T12" i="2"/>
  <c r="S12" i="2"/>
  <c r="R12" i="2"/>
  <c r="Q12" i="2"/>
  <c r="Q16" i="2" s="1"/>
  <c r="Q49" i="2" s="1"/>
  <c r="W12" i="2"/>
  <c r="X12" i="2" s="1"/>
  <c r="V11" i="2"/>
  <c r="U11" i="2"/>
  <c r="T11" i="2"/>
  <c r="S11" i="2"/>
  <c r="R11" i="2"/>
  <c r="R16" i="2" s="1"/>
  <c r="Q11" i="2"/>
  <c r="W11" i="2"/>
  <c r="W10" i="2"/>
  <c r="X10" i="2" s="1"/>
  <c r="V10" i="2"/>
  <c r="U10" i="2"/>
  <c r="T10" i="2"/>
  <c r="S10" i="2"/>
  <c r="R10" i="2"/>
  <c r="Q10" i="2"/>
  <c r="W9" i="2"/>
  <c r="X9" i="2" s="1"/>
  <c r="V9" i="2"/>
  <c r="U9" i="2"/>
  <c r="U16" i="2" s="1"/>
  <c r="T9" i="2"/>
  <c r="T16" i="2" s="1"/>
  <c r="S9" i="2"/>
  <c r="S16" i="2" s="1"/>
  <c r="R9" i="2"/>
  <c r="Q9" i="2"/>
  <c r="W36" i="2" l="1"/>
  <c r="V49" i="2"/>
  <c r="T49" i="2"/>
  <c r="X46" i="2"/>
  <c r="S49" i="2"/>
  <c r="U49" i="2"/>
  <c r="X22" i="2"/>
  <c r="X26" i="2" s="1"/>
  <c r="W26" i="2"/>
  <c r="X11" i="2"/>
  <c r="X16" i="2" s="1"/>
  <c r="W16" i="2"/>
  <c r="R49" i="2"/>
  <c r="X29" i="2"/>
  <c r="X36" i="2" s="1"/>
  <c r="W46" i="2"/>
  <c r="X49" i="2" l="1"/>
  <c r="W49" i="2"/>
</calcChain>
</file>

<file path=xl/sharedStrings.xml><?xml version="1.0" encoding="utf-8"?>
<sst xmlns="http://schemas.openxmlformats.org/spreadsheetml/2006/main" count="150" uniqueCount="58">
  <si>
    <t>Demontaż starej stolarki okiennej oraz montaż nowej stolarki okiennej z PVC w ilości 52 szt.</t>
  </si>
  <si>
    <t>Nazwa</t>
  </si>
  <si>
    <t>R</t>
  </si>
  <si>
    <t>M</t>
  </si>
  <si>
    <t>T</t>
  </si>
  <si>
    <t>S</t>
  </si>
  <si>
    <t>K</t>
  </si>
  <si>
    <t>Z</t>
  </si>
  <si>
    <t>PIWNICA</t>
  </si>
  <si>
    <t>PARTER</t>
  </si>
  <si>
    <t>1 PIĘTRO</t>
  </si>
  <si>
    <t>2 PIĘTRO</t>
  </si>
  <si>
    <t>084-01-001 :  KOSZTORYS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</si>
  <si>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</si>
  <si>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</si>
  <si>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</si>
  <si>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</si>
  <si>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</si>
  <si>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</si>
  <si>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</si>
  <si>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</si>
  <si>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</si>
  <si>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</si>
  <si>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</si>
  <si>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</si>
  <si>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</si>
  <si>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</si>
  <si>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</si>
  <si>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</si>
  <si>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</si>
  <si>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 401-09-30-02-00</t>
  </si>
  <si>
    <t>Wymiana okna skrzynkowego na okno PCW uchylne 1-dzielne pow do 0,6 m2</t>
  </si>
  <si>
    <t>m2</t>
  </si>
  <si>
    <t>KNR  401-09-30-03-00</t>
  </si>
  <si>
    <t>Wymiana okna skrzynkowego na okno PCW uchylne 1-dzielne pow do 1,0 m2</t>
  </si>
  <si>
    <t>KNR  401-09-30-04-00</t>
  </si>
  <si>
    <t>Wymiana okna skrzynkowego na okno PCW uchylne 1-dzielne pow ponad 1,0 m2</t>
  </si>
  <si>
    <t>KNR  202-26-12-08-60</t>
  </si>
  <si>
    <t>Ochrona narożników kątownikiem (analogia)</t>
  </si>
  <si>
    <t>metr</t>
  </si>
  <si>
    <t>KNR  202-15-05-01-00</t>
  </si>
  <si>
    <t>Malowanie tynków wewnętrznych 2-krotnie farbą emulsyjną bez gruntowania</t>
  </si>
  <si>
    <t>KNR  401-03-54-11-00</t>
  </si>
  <si>
    <t>Wykucie z muru podokienników drewnianych, stalowych</t>
  </si>
  <si>
    <t>KNR  202-05-41-01-00</t>
  </si>
  <si>
    <t>Obróbki blacharskie z blachy powlekanej o szer do 25 cm</t>
  </si>
  <si>
    <t>Razem:</t>
  </si>
  <si>
    <t>DZIAŁ  2</t>
  </si>
  <si>
    <t>KNR  401-09-30-07-00</t>
  </si>
  <si>
    <t>Wymiana okna skrzynkowego na okno PCW rozwieralne 1-dzielne pow ponad 1,5 m2</t>
  </si>
  <si>
    <t>KNR  401-09-30-11-00</t>
  </si>
  <si>
    <t>Wymiana okna skrzynkowego na okno PCW rozwieralne 2-dzielne pow ponad 2,5 m2</t>
  </si>
  <si>
    <t>KNR  202-01-29-02-00</t>
  </si>
  <si>
    <t>Obsadzenie podokienników prefabrykowanych dł ponad 1 m</t>
  </si>
  <si>
    <t>szt</t>
  </si>
  <si>
    <t>DZIAŁ  3</t>
  </si>
  <si>
    <t>DZIAŁ  4</t>
  </si>
  <si>
    <t>OGÓŁEM KOSZTORYS: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</si>
</sst>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."/>
    <numFmt numFmtId="165" formatCode="0.000"/>
  </numFmts>
  <fonts count="14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/>
    </xf>
    <xf numFmtId="165" fontId="0" fillId="0" borderId="0" xfId="0" applyNumberFormat="1" applyAlignment="1">
      <alignment vertical="top"/>
    </xf>
    <xf numFmtId="2" fontId="8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165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1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4" fontId="13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9"/>
  <sheetViews>
    <sheetView tabSelected="1" workbookViewId="0">
      <selection activeCell="F46" sqref="F46:P46"/>
    </sheetView>
  </sheetViews>
  <sheetFormatPr defaultRowHeight="15" x14ac:dyDescent="0.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x14ac:dyDescent="0.2">
      <c r="A1" s="19" t="s">
        <v>12</v>
      </c>
      <c r="B1" s="20"/>
      <c r="C1" s="20"/>
      <c r="D1" s="20"/>
      <c r="E1" s="20"/>
    </row>
    <row r="3" spans="1:28" ht="12.75" x14ac:dyDescent="0.2">
      <c r="A3" s="21" t="s">
        <v>0</v>
      </c>
      <c r="B3" s="20"/>
      <c r="C3" s="20"/>
      <c r="D3" s="20"/>
      <c r="E3" s="20"/>
    </row>
    <row r="6" spans="1:28" ht="12" x14ac:dyDescent="0.2">
      <c r="A6" s="2" t="s">
        <v>13</v>
      </c>
      <c r="B6" s="2" t="s">
        <v>14</v>
      </c>
      <c r="C6" s="2" t="s">
        <v>15</v>
      </c>
      <c r="D6" s="2" t="s">
        <v>1</v>
      </c>
      <c r="F6" s="2" t="s">
        <v>16</v>
      </c>
      <c r="G6" s="2" t="s">
        <v>17</v>
      </c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5" t="s">
        <v>23</v>
      </c>
      <c r="O6" s="2" t="s">
        <v>24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6" t="s">
        <v>25</v>
      </c>
      <c r="X6" s="2" t="s">
        <v>26</v>
      </c>
      <c r="AA6" s="7" t="s">
        <v>27</v>
      </c>
      <c r="AB6" s="7" t="s">
        <v>28</v>
      </c>
    </row>
    <row r="8" spans="1:28" ht="12.75" x14ac:dyDescent="0.2">
      <c r="A8" s="22" t="s">
        <v>29</v>
      </c>
      <c r="B8" s="20"/>
      <c r="C8" s="23" t="s">
        <v>8</v>
      </c>
      <c r="D8" s="20"/>
      <c r="E8" s="20"/>
    </row>
    <row r="9" spans="1:28" ht="24" x14ac:dyDescent="0.2">
      <c r="A9" s="8">
        <v>10</v>
      </c>
      <c r="B9" s="1" t="s">
        <v>30</v>
      </c>
      <c r="C9" s="1" t="s">
        <v>15</v>
      </c>
      <c r="D9" s="3" t="s">
        <v>31</v>
      </c>
      <c r="F9" s="9" t="s">
        <v>32</v>
      </c>
      <c r="G9" s="10">
        <v>3.6480000000000001</v>
      </c>
      <c r="I9" s="11">
        <v>477.31639999999999</v>
      </c>
      <c r="J9" s="11">
        <v>658.20313999999996</v>
      </c>
      <c r="K9" s="11">
        <v>65.820314980799097</v>
      </c>
      <c r="L9" s="11">
        <v>5.4295999999999998</v>
      </c>
      <c r="M9" s="11">
        <v>328.26728345286801</v>
      </c>
      <c r="N9" s="11">
        <v>170.31278420768501</v>
      </c>
      <c r="O9" s="4">
        <v>0</v>
      </c>
      <c r="Q9" s="11">
        <f t="shared" ref="Q9:Q15" si="0">G9*I9</f>
        <v>1741.2502271999999</v>
      </c>
      <c r="R9" s="11">
        <f t="shared" ref="R9:R15" si="1">G9*J9</f>
        <v>2401.1250547199998</v>
      </c>
      <c r="S9" s="11">
        <f t="shared" ref="S9:S15" si="2">G9*K9</f>
        <v>240.11250904995512</v>
      </c>
      <c r="T9" s="11">
        <f t="shared" ref="T9:T15" si="3">G9*L9</f>
        <v>19.807180800000001</v>
      </c>
      <c r="U9" s="11">
        <f t="shared" ref="U9:U15" si="4">G9*M9</f>
        <v>1197.5190500360625</v>
      </c>
      <c r="V9" s="11">
        <f t="shared" ref="V9:V15" si="5">G9*N9</f>
        <v>621.30103678963496</v>
      </c>
      <c r="W9" s="12">
        <f t="shared" ref="W9:W15" si="6">G9*O9</f>
        <v>0</v>
      </c>
      <c r="X9" s="4">
        <f t="shared" ref="X9:X15" si="7">ROUND(W9,2)</f>
        <v>0</v>
      </c>
      <c r="AA9" s="13">
        <v>1705.3495226413499</v>
      </c>
      <c r="AB9" s="14">
        <v>6221.12</v>
      </c>
    </row>
    <row r="10" spans="1:28" ht="24" x14ac:dyDescent="0.2">
      <c r="A10" s="8">
        <v>20</v>
      </c>
      <c r="B10" s="1" t="s">
        <v>33</v>
      </c>
      <c r="C10" s="1" t="s">
        <v>15</v>
      </c>
      <c r="D10" s="3" t="s">
        <v>34</v>
      </c>
      <c r="F10" s="9" t="s">
        <v>32</v>
      </c>
      <c r="G10" s="10">
        <v>2.835</v>
      </c>
      <c r="I10" s="11">
        <v>323.61320000000001</v>
      </c>
      <c r="J10" s="11">
        <v>635.75184750000005</v>
      </c>
      <c r="K10" s="11">
        <v>63.575185697344097</v>
      </c>
      <c r="L10" s="11">
        <v>6.2232000000000003</v>
      </c>
      <c r="M10" s="11">
        <v>224.28875435917399</v>
      </c>
      <c r="N10" s="11">
        <v>116.36627878229901</v>
      </c>
      <c r="O10" s="4">
        <v>0</v>
      </c>
      <c r="Q10" s="11">
        <f t="shared" si="0"/>
        <v>917.44342200000006</v>
      </c>
      <c r="R10" s="11">
        <f t="shared" si="1"/>
        <v>1802.3564876625001</v>
      </c>
      <c r="S10" s="11">
        <f t="shared" si="2"/>
        <v>180.23565145197051</v>
      </c>
      <c r="T10" s="11">
        <f t="shared" si="3"/>
        <v>17.642772000000001</v>
      </c>
      <c r="U10" s="11">
        <f t="shared" si="4"/>
        <v>635.85861860825821</v>
      </c>
      <c r="V10" s="11">
        <f t="shared" si="5"/>
        <v>329.8984003478177</v>
      </c>
      <c r="W10" s="12">
        <f t="shared" si="6"/>
        <v>0</v>
      </c>
      <c r="X10" s="4">
        <f t="shared" si="7"/>
        <v>0</v>
      </c>
      <c r="AA10" s="13">
        <v>1369.8184663388199</v>
      </c>
      <c r="AB10" s="14">
        <v>3883.44</v>
      </c>
    </row>
    <row r="11" spans="1:28" ht="24" x14ac:dyDescent="0.2">
      <c r="A11" s="8">
        <v>30</v>
      </c>
      <c r="B11" s="1" t="s">
        <v>35</v>
      </c>
      <c r="C11" s="1" t="s">
        <v>15</v>
      </c>
      <c r="D11" s="3" t="s">
        <v>36</v>
      </c>
      <c r="F11" s="9" t="s">
        <v>32</v>
      </c>
      <c r="G11" s="10">
        <v>1.159</v>
      </c>
      <c r="I11" s="11">
        <v>295.90480000000002</v>
      </c>
      <c r="J11" s="11">
        <v>617.94834149999997</v>
      </c>
      <c r="K11" s="11">
        <v>61.794835070814798</v>
      </c>
      <c r="L11" s="11">
        <v>5.4295999999999998</v>
      </c>
      <c r="M11" s="11">
        <v>204.90739415531201</v>
      </c>
      <c r="N11" s="11">
        <v>106.310773453436</v>
      </c>
      <c r="O11" s="4">
        <v>0</v>
      </c>
      <c r="Q11" s="11">
        <f t="shared" si="0"/>
        <v>342.95366320000005</v>
      </c>
      <c r="R11" s="11">
        <f t="shared" si="1"/>
        <v>716.20212779849999</v>
      </c>
      <c r="S11" s="11">
        <f t="shared" si="2"/>
        <v>71.620213847074353</v>
      </c>
      <c r="T11" s="11">
        <f t="shared" si="3"/>
        <v>6.2929063999999997</v>
      </c>
      <c r="U11" s="11">
        <f t="shared" si="4"/>
        <v>237.48766982600662</v>
      </c>
      <c r="V11" s="11">
        <f t="shared" si="5"/>
        <v>123.21418643253233</v>
      </c>
      <c r="W11" s="12">
        <f t="shared" si="6"/>
        <v>0</v>
      </c>
      <c r="X11" s="4">
        <f t="shared" si="7"/>
        <v>0</v>
      </c>
      <c r="AA11" s="13">
        <v>1292.29574417956</v>
      </c>
      <c r="AB11" s="14">
        <v>1497.77</v>
      </c>
    </row>
    <row r="12" spans="1:28" ht="12" x14ac:dyDescent="0.2">
      <c r="A12" s="8">
        <v>40</v>
      </c>
      <c r="B12" s="1" t="s">
        <v>37</v>
      </c>
      <c r="C12" s="1" t="s">
        <v>15</v>
      </c>
      <c r="D12" s="3" t="s">
        <v>38</v>
      </c>
      <c r="F12" s="9" t="s">
        <v>39</v>
      </c>
      <c r="G12" s="10">
        <v>27.63</v>
      </c>
      <c r="I12" s="11">
        <v>5.4920139040231701</v>
      </c>
      <c r="J12" s="11">
        <v>3.0724049999999998</v>
      </c>
      <c r="K12" s="11">
        <v>0.30724050457823998</v>
      </c>
      <c r="L12" s="11">
        <v>4.5294000000000001E-2</v>
      </c>
      <c r="M12" s="11">
        <v>3.7653694143416701</v>
      </c>
      <c r="N12" s="11">
        <v>1.95356217586351</v>
      </c>
      <c r="O12" s="4">
        <v>0</v>
      </c>
      <c r="Q12" s="11">
        <f t="shared" si="0"/>
        <v>151.74434416816018</v>
      </c>
      <c r="R12" s="11">
        <f t="shared" si="1"/>
        <v>84.890550149999996</v>
      </c>
      <c r="S12" s="11">
        <f t="shared" si="2"/>
        <v>8.4890551414967703</v>
      </c>
      <c r="T12" s="11">
        <f t="shared" si="3"/>
        <v>1.2514732200000001</v>
      </c>
      <c r="U12" s="11">
        <f t="shared" si="4"/>
        <v>104.03715691826034</v>
      </c>
      <c r="V12" s="11">
        <f t="shared" si="5"/>
        <v>53.97692291910878</v>
      </c>
      <c r="W12" s="12">
        <f t="shared" si="6"/>
        <v>0</v>
      </c>
      <c r="X12" s="4">
        <f t="shared" si="7"/>
        <v>0</v>
      </c>
      <c r="AA12" s="13">
        <v>14.635884998806601</v>
      </c>
      <c r="AB12" s="14">
        <v>404.39</v>
      </c>
    </row>
    <row r="13" spans="1:28" ht="24" x14ac:dyDescent="0.2">
      <c r="A13" s="8">
        <v>41</v>
      </c>
      <c r="B13" s="1" t="s">
        <v>40</v>
      </c>
      <c r="C13" s="1" t="s">
        <v>15</v>
      </c>
      <c r="D13" s="3" t="s">
        <v>41</v>
      </c>
      <c r="F13" s="9" t="s">
        <v>32</v>
      </c>
      <c r="G13" s="10">
        <v>11.622</v>
      </c>
      <c r="I13" s="11">
        <v>3.63471465648079</v>
      </c>
      <c r="J13" s="11">
        <v>4.6979183649999996</v>
      </c>
      <c r="K13" s="11">
        <v>0.46979184350044401</v>
      </c>
      <c r="L13" s="11">
        <v>2.3807999999999999E-2</v>
      </c>
      <c r="M13" s="11">
        <v>2.48779543257473</v>
      </c>
      <c r="N13" s="11">
        <v>1.29072675840326</v>
      </c>
      <c r="O13" s="4">
        <v>0</v>
      </c>
      <c r="Q13" s="11">
        <f t="shared" si="0"/>
        <v>42.24265373761974</v>
      </c>
      <c r="R13" s="11">
        <f t="shared" si="1"/>
        <v>54.599207238029997</v>
      </c>
      <c r="S13" s="11">
        <f t="shared" si="2"/>
        <v>5.4599208051621604</v>
      </c>
      <c r="T13" s="11">
        <f t="shared" si="3"/>
        <v>0.27669657599999997</v>
      </c>
      <c r="U13" s="11">
        <f t="shared" si="4"/>
        <v>28.913158517383511</v>
      </c>
      <c r="V13" s="11">
        <f t="shared" si="5"/>
        <v>15.000826386162688</v>
      </c>
      <c r="W13" s="12">
        <f t="shared" si="6"/>
        <v>0</v>
      </c>
      <c r="X13" s="4">
        <f t="shared" si="7"/>
        <v>0</v>
      </c>
      <c r="AA13" s="13">
        <v>12.604755055959201</v>
      </c>
      <c r="AB13" s="14">
        <v>146.49</v>
      </c>
    </row>
    <row r="14" spans="1:28" ht="24" x14ac:dyDescent="0.2">
      <c r="A14" s="8">
        <v>50</v>
      </c>
      <c r="B14" s="1" t="s">
        <v>42</v>
      </c>
      <c r="C14" s="1" t="s">
        <v>15</v>
      </c>
      <c r="D14" s="3" t="s">
        <v>43</v>
      </c>
      <c r="F14" s="9" t="s">
        <v>39</v>
      </c>
      <c r="G14" s="10">
        <v>7.49</v>
      </c>
      <c r="I14" s="11">
        <v>17.775200000000002</v>
      </c>
      <c r="J14" s="11">
        <v>0</v>
      </c>
      <c r="K14" s="11">
        <v>0</v>
      </c>
      <c r="L14" s="11">
        <v>0</v>
      </c>
      <c r="M14" s="11">
        <v>12.0871361271381</v>
      </c>
      <c r="N14" s="11">
        <v>6.2710903909062798</v>
      </c>
      <c r="O14" s="4">
        <v>0</v>
      </c>
      <c r="Q14" s="11">
        <f t="shared" si="0"/>
        <v>133.13624800000002</v>
      </c>
      <c r="R14" s="11">
        <f t="shared" si="1"/>
        <v>0</v>
      </c>
      <c r="S14" s="11">
        <f t="shared" si="2"/>
        <v>0</v>
      </c>
      <c r="T14" s="11">
        <f t="shared" si="3"/>
        <v>0</v>
      </c>
      <c r="U14" s="11">
        <f t="shared" si="4"/>
        <v>90.532649592264377</v>
      </c>
      <c r="V14" s="11">
        <f t="shared" si="5"/>
        <v>46.970467027888034</v>
      </c>
      <c r="W14" s="12">
        <f t="shared" si="6"/>
        <v>0</v>
      </c>
      <c r="X14" s="4">
        <f t="shared" si="7"/>
        <v>0</v>
      </c>
      <c r="AA14" s="13">
        <v>36.133426518044402</v>
      </c>
      <c r="AB14" s="14">
        <v>270.64</v>
      </c>
    </row>
    <row r="15" spans="1:28" ht="24" x14ac:dyDescent="0.2">
      <c r="A15" s="8">
        <v>60</v>
      </c>
      <c r="B15" s="1" t="s">
        <v>44</v>
      </c>
      <c r="C15" s="1" t="s">
        <v>15</v>
      </c>
      <c r="D15" s="3" t="s">
        <v>45</v>
      </c>
      <c r="F15" s="9" t="s">
        <v>32</v>
      </c>
      <c r="G15" s="10">
        <v>1.873</v>
      </c>
      <c r="I15" s="11">
        <v>56.1932877179825</v>
      </c>
      <c r="J15" s="11">
        <v>83.531089600000001</v>
      </c>
      <c r="K15" s="11">
        <v>8.3531090844710203</v>
      </c>
      <c r="L15" s="11">
        <v>0.63488</v>
      </c>
      <c r="M15" s="11">
        <v>38.643154454694901</v>
      </c>
      <c r="N15" s="11">
        <v>20.048977030303501</v>
      </c>
      <c r="O15" s="4">
        <v>0</v>
      </c>
      <c r="Q15" s="11">
        <f t="shared" si="0"/>
        <v>105.25002789578122</v>
      </c>
      <c r="R15" s="11">
        <f t="shared" si="1"/>
        <v>156.45373082079999</v>
      </c>
      <c r="S15" s="11">
        <f t="shared" si="2"/>
        <v>15.64537331521422</v>
      </c>
      <c r="T15" s="11">
        <f t="shared" si="3"/>
        <v>1.1891302399999999</v>
      </c>
      <c r="U15" s="11">
        <f t="shared" si="4"/>
        <v>72.378628293643544</v>
      </c>
      <c r="V15" s="11">
        <f t="shared" si="5"/>
        <v>37.55173397775846</v>
      </c>
      <c r="W15" s="12">
        <f t="shared" si="6"/>
        <v>0</v>
      </c>
      <c r="X15" s="4">
        <f t="shared" si="7"/>
        <v>0</v>
      </c>
      <c r="AA15" s="13">
        <v>207.40449788745201</v>
      </c>
      <c r="AB15" s="14">
        <v>388.47</v>
      </c>
    </row>
    <row r="16" spans="1:28" ht="12.75" x14ac:dyDescent="0.2">
      <c r="F16" s="22" t="s">
        <v>46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5">
        <f t="shared" ref="Q16:X16" si="8">SUM(Q9:Q15)</f>
        <v>3434.0205862015609</v>
      </c>
      <c r="R16" s="15">
        <f t="shared" si="8"/>
        <v>5215.6271583898315</v>
      </c>
      <c r="S16" s="15">
        <f t="shared" si="8"/>
        <v>521.56272361087315</v>
      </c>
      <c r="T16" s="15">
        <f t="shared" si="8"/>
        <v>46.460159236000003</v>
      </c>
      <c r="U16" s="15">
        <f t="shared" si="8"/>
        <v>2366.7269317918795</v>
      </c>
      <c r="V16" s="15">
        <f t="shared" si="8"/>
        <v>1227.913573880903</v>
      </c>
      <c r="W16" s="16">
        <f t="shared" si="8"/>
        <v>0</v>
      </c>
      <c r="X16" s="17">
        <f t="shared" si="8"/>
        <v>0</v>
      </c>
      <c r="AB16" s="18">
        <v>12812.32</v>
      </c>
    </row>
    <row r="18" spans="1:28" ht="12.75" x14ac:dyDescent="0.2">
      <c r="A18" s="22" t="s">
        <v>47</v>
      </c>
      <c r="B18" s="20"/>
      <c r="C18" s="23" t="s">
        <v>9</v>
      </c>
      <c r="D18" s="20"/>
      <c r="E18" s="20"/>
    </row>
    <row r="19" spans="1:28" ht="24" x14ac:dyDescent="0.2">
      <c r="A19" s="8">
        <v>10</v>
      </c>
      <c r="B19" s="1" t="s">
        <v>48</v>
      </c>
      <c r="C19" s="1" t="s">
        <v>15</v>
      </c>
      <c r="D19" s="3" t="s">
        <v>49</v>
      </c>
      <c r="F19" s="9" t="s">
        <v>32</v>
      </c>
      <c r="G19" s="10">
        <v>26.815999999999999</v>
      </c>
      <c r="I19" s="11">
        <v>244.14760000000001</v>
      </c>
      <c r="J19" s="11">
        <v>607.58397349999996</v>
      </c>
      <c r="K19" s="11">
        <v>60.7583982553707</v>
      </c>
      <c r="L19" s="11">
        <v>5.4295999999999998</v>
      </c>
      <c r="M19" s="11">
        <v>169.712497785115</v>
      </c>
      <c r="N19" s="11">
        <v>88.050833785796698</v>
      </c>
      <c r="O19" s="4">
        <v>0</v>
      </c>
      <c r="Q19" s="11">
        <f t="shared" ref="Q19:Q25" si="9">G19*I19</f>
        <v>6547.0620416000002</v>
      </c>
      <c r="R19" s="11">
        <f t="shared" ref="R19:R25" si="10">G19*J19</f>
        <v>16292.971833375997</v>
      </c>
      <c r="S19" s="11">
        <f t="shared" ref="S19:S25" si="11">G19*K19</f>
        <v>1629.2972076160206</v>
      </c>
      <c r="T19" s="11">
        <f t="shared" ref="T19:T25" si="12">G19*L19</f>
        <v>145.6001536</v>
      </c>
      <c r="U19" s="11">
        <f t="shared" ref="U19:U25" si="13">G19*M19</f>
        <v>4551.0103406056442</v>
      </c>
      <c r="V19" s="11">
        <f t="shared" ref="V19:V25" si="14">G19*N19</f>
        <v>2361.1711587999243</v>
      </c>
      <c r="W19" s="12">
        <f t="shared" ref="W19:W25" si="15">G19*O19</f>
        <v>0</v>
      </c>
      <c r="X19" s="4">
        <f t="shared" ref="X19:X25" si="16">ROUND(W19,2)</f>
        <v>0</v>
      </c>
      <c r="AA19" s="13">
        <v>1175.68290332628</v>
      </c>
      <c r="AB19" s="14">
        <v>31527.11</v>
      </c>
    </row>
    <row r="20" spans="1:28" ht="24" x14ac:dyDescent="0.2">
      <c r="A20" s="8">
        <v>20</v>
      </c>
      <c r="B20" s="1" t="s">
        <v>50</v>
      </c>
      <c r="C20" s="1" t="s">
        <v>15</v>
      </c>
      <c r="D20" s="3" t="s">
        <v>51</v>
      </c>
      <c r="F20" s="9" t="s">
        <v>32</v>
      </c>
      <c r="G20" s="10">
        <v>2.5249999999999999</v>
      </c>
      <c r="I20" s="11">
        <v>191.86760000000001</v>
      </c>
      <c r="J20" s="11">
        <v>596.43561950000003</v>
      </c>
      <c r="K20" s="11">
        <v>59.643562838758299</v>
      </c>
      <c r="L20" s="11">
        <v>5.2960000000000003</v>
      </c>
      <c r="M20" s="11">
        <v>134.071249410224</v>
      </c>
      <c r="N20" s="11">
        <v>69.559316204402094</v>
      </c>
      <c r="O20" s="4">
        <v>0</v>
      </c>
      <c r="Q20" s="11">
        <f t="shared" si="9"/>
        <v>484.46569</v>
      </c>
      <c r="R20" s="11">
        <f t="shared" si="10"/>
        <v>1505.9999392375</v>
      </c>
      <c r="S20" s="11">
        <f t="shared" si="11"/>
        <v>150.5999961678647</v>
      </c>
      <c r="T20" s="11">
        <f t="shared" si="12"/>
        <v>13.372400000000001</v>
      </c>
      <c r="U20" s="11">
        <f t="shared" si="13"/>
        <v>338.52990476081561</v>
      </c>
      <c r="V20" s="11">
        <f t="shared" si="14"/>
        <v>175.63727341611528</v>
      </c>
      <c r="W20" s="12">
        <f t="shared" si="15"/>
        <v>0</v>
      </c>
      <c r="X20" s="4">
        <f t="shared" si="16"/>
        <v>0</v>
      </c>
      <c r="AA20" s="13">
        <v>1056.8733479533801</v>
      </c>
      <c r="AB20" s="14">
        <v>2668.61</v>
      </c>
    </row>
    <row r="21" spans="1:28" ht="12" x14ac:dyDescent="0.2">
      <c r="A21" s="8">
        <v>30</v>
      </c>
      <c r="B21" s="1" t="s">
        <v>37</v>
      </c>
      <c r="C21" s="1" t="s">
        <v>15</v>
      </c>
      <c r="D21" s="3" t="s">
        <v>38</v>
      </c>
      <c r="F21" s="9" t="s">
        <v>39</v>
      </c>
      <c r="G21" s="10">
        <v>77.12</v>
      </c>
      <c r="I21" s="11">
        <v>5.4920139040231701</v>
      </c>
      <c r="J21" s="11">
        <v>3.0724049999999998</v>
      </c>
      <c r="K21" s="11">
        <v>0.30724050457823998</v>
      </c>
      <c r="L21" s="11">
        <v>4.5294000000000001E-2</v>
      </c>
      <c r="M21" s="11">
        <v>3.7653694143416701</v>
      </c>
      <c r="N21" s="11">
        <v>1.95356217586351</v>
      </c>
      <c r="O21" s="4">
        <v>0</v>
      </c>
      <c r="Q21" s="11">
        <f t="shared" si="9"/>
        <v>423.54411227826688</v>
      </c>
      <c r="R21" s="11">
        <f t="shared" si="10"/>
        <v>236.94387359999999</v>
      </c>
      <c r="S21" s="11">
        <f t="shared" si="11"/>
        <v>23.694387713073869</v>
      </c>
      <c r="T21" s="11">
        <f t="shared" si="12"/>
        <v>3.4930732800000004</v>
      </c>
      <c r="U21" s="11">
        <f t="shared" si="13"/>
        <v>290.38528923402959</v>
      </c>
      <c r="V21" s="11">
        <f t="shared" si="14"/>
        <v>150.65871500259391</v>
      </c>
      <c r="W21" s="12">
        <f t="shared" si="15"/>
        <v>0</v>
      </c>
      <c r="X21" s="4">
        <f t="shared" si="16"/>
        <v>0</v>
      </c>
      <c r="AA21" s="13">
        <v>14.635884998806601</v>
      </c>
      <c r="AB21" s="14">
        <v>1128.72</v>
      </c>
    </row>
    <row r="22" spans="1:28" ht="24" x14ac:dyDescent="0.2">
      <c r="A22" s="8">
        <v>40</v>
      </c>
      <c r="B22" s="1" t="s">
        <v>40</v>
      </c>
      <c r="C22" s="1" t="s">
        <v>15</v>
      </c>
      <c r="D22" s="3" t="s">
        <v>41</v>
      </c>
      <c r="F22" s="9" t="s">
        <v>32</v>
      </c>
      <c r="G22" s="10">
        <v>30.847999999999999</v>
      </c>
      <c r="I22" s="11">
        <v>3.63471465648079</v>
      </c>
      <c r="J22" s="11">
        <v>4.6979183649999996</v>
      </c>
      <c r="K22" s="11">
        <v>0.46979184350044401</v>
      </c>
      <c r="L22" s="11">
        <v>2.3807999999999999E-2</v>
      </c>
      <c r="M22" s="11">
        <v>2.48779543257473</v>
      </c>
      <c r="N22" s="11">
        <v>1.29072675840326</v>
      </c>
      <c r="O22" s="4">
        <v>0</v>
      </c>
      <c r="Q22" s="11">
        <f t="shared" si="9"/>
        <v>112.1236777231194</v>
      </c>
      <c r="R22" s="11">
        <f t="shared" si="10"/>
        <v>144.92138572351999</v>
      </c>
      <c r="S22" s="11">
        <f t="shared" si="11"/>
        <v>14.492138788301697</v>
      </c>
      <c r="T22" s="11">
        <f t="shared" si="12"/>
        <v>0.7344291839999999</v>
      </c>
      <c r="U22" s="11">
        <f t="shared" si="13"/>
        <v>76.743513504065263</v>
      </c>
      <c r="V22" s="11">
        <f t="shared" si="14"/>
        <v>39.816339043223763</v>
      </c>
      <c r="W22" s="12">
        <f t="shared" si="15"/>
        <v>0</v>
      </c>
      <c r="X22" s="4">
        <f t="shared" si="16"/>
        <v>0</v>
      </c>
      <c r="AA22" s="13">
        <v>12.604755055959201</v>
      </c>
      <c r="AB22" s="14">
        <v>388.83</v>
      </c>
    </row>
    <row r="23" spans="1:28" ht="24" x14ac:dyDescent="0.2">
      <c r="A23" s="8">
        <v>50</v>
      </c>
      <c r="B23" s="1" t="s">
        <v>42</v>
      </c>
      <c r="C23" s="1" t="s">
        <v>15</v>
      </c>
      <c r="D23" s="3" t="s">
        <v>43</v>
      </c>
      <c r="F23" s="9" t="s">
        <v>39</v>
      </c>
      <c r="G23" s="10">
        <v>36.6</v>
      </c>
      <c r="I23" s="11">
        <v>17.775200000000002</v>
      </c>
      <c r="J23" s="11">
        <v>0</v>
      </c>
      <c r="K23" s="11">
        <v>0</v>
      </c>
      <c r="L23" s="11">
        <v>0</v>
      </c>
      <c r="M23" s="11">
        <v>12.0871361271381</v>
      </c>
      <c r="N23" s="11">
        <v>6.2710903909062798</v>
      </c>
      <c r="O23" s="4">
        <v>0</v>
      </c>
      <c r="Q23" s="11">
        <f t="shared" si="9"/>
        <v>650.5723200000001</v>
      </c>
      <c r="R23" s="11">
        <f t="shared" si="10"/>
        <v>0</v>
      </c>
      <c r="S23" s="11">
        <f t="shared" si="11"/>
        <v>0</v>
      </c>
      <c r="T23" s="11">
        <f t="shared" si="12"/>
        <v>0</v>
      </c>
      <c r="U23" s="11">
        <f t="shared" si="13"/>
        <v>442.38918225325449</v>
      </c>
      <c r="V23" s="11">
        <f t="shared" si="14"/>
        <v>229.52190830716984</v>
      </c>
      <c r="W23" s="12">
        <f t="shared" si="15"/>
        <v>0</v>
      </c>
      <c r="X23" s="4">
        <f t="shared" si="16"/>
        <v>0</v>
      </c>
      <c r="AA23" s="13">
        <v>36.133426518044402</v>
      </c>
      <c r="AB23" s="14">
        <v>1322.48</v>
      </c>
    </row>
    <row r="24" spans="1:28" ht="24" x14ac:dyDescent="0.2">
      <c r="A24" s="8">
        <v>60</v>
      </c>
      <c r="B24" s="1" t="s">
        <v>44</v>
      </c>
      <c r="C24" s="1" t="s">
        <v>15</v>
      </c>
      <c r="D24" s="3" t="s">
        <v>45</v>
      </c>
      <c r="F24" s="9" t="s">
        <v>32</v>
      </c>
      <c r="G24" s="10">
        <v>4.5750000000000002</v>
      </c>
      <c r="I24" s="11">
        <v>56.1932877179825</v>
      </c>
      <c r="J24" s="11">
        <v>83.531089600000001</v>
      </c>
      <c r="K24" s="11">
        <v>8.3531090844710203</v>
      </c>
      <c r="L24" s="11">
        <v>0.63488</v>
      </c>
      <c r="M24" s="11">
        <v>38.643154454694901</v>
      </c>
      <c r="N24" s="11">
        <v>20.048977030303501</v>
      </c>
      <c r="O24" s="4">
        <v>0</v>
      </c>
      <c r="Q24" s="11">
        <f t="shared" si="9"/>
        <v>257.08429130976992</v>
      </c>
      <c r="R24" s="11">
        <f t="shared" si="10"/>
        <v>382.15473492000001</v>
      </c>
      <c r="S24" s="11">
        <f t="shared" si="11"/>
        <v>38.21547406145492</v>
      </c>
      <c r="T24" s="11">
        <f t="shared" si="12"/>
        <v>2.904576</v>
      </c>
      <c r="U24" s="11">
        <f t="shared" si="13"/>
        <v>176.79243163022917</v>
      </c>
      <c r="V24" s="11">
        <f t="shared" si="14"/>
        <v>91.724069913638516</v>
      </c>
      <c r="W24" s="12">
        <f t="shared" si="15"/>
        <v>0</v>
      </c>
      <c r="X24" s="4">
        <f t="shared" si="16"/>
        <v>0</v>
      </c>
      <c r="AA24" s="13">
        <v>207.40449788745201</v>
      </c>
      <c r="AB24" s="14">
        <v>948.88</v>
      </c>
    </row>
    <row r="25" spans="1:28" ht="24" x14ac:dyDescent="0.2">
      <c r="A25" s="8">
        <v>70</v>
      </c>
      <c r="B25" s="1" t="s">
        <v>52</v>
      </c>
      <c r="C25" s="1" t="s">
        <v>15</v>
      </c>
      <c r="D25" s="3" t="s">
        <v>53</v>
      </c>
      <c r="F25" s="9" t="s">
        <v>54</v>
      </c>
      <c r="G25" s="10">
        <v>15</v>
      </c>
      <c r="I25" s="11">
        <v>55.419413031506501</v>
      </c>
      <c r="J25" s="11">
        <v>103.3536945</v>
      </c>
      <c r="K25" s="11">
        <v>10.335369604008999</v>
      </c>
      <c r="L25" s="11">
        <v>1.4839</v>
      </c>
      <c r="M25" s="11">
        <v>38.694253268428703</v>
      </c>
      <c r="N25" s="11">
        <v>20.0754882961999</v>
      </c>
      <c r="O25" s="4">
        <v>0</v>
      </c>
      <c r="Q25" s="11">
        <f t="shared" si="9"/>
        <v>831.29119547259756</v>
      </c>
      <c r="R25" s="11">
        <f t="shared" si="10"/>
        <v>1550.3054175</v>
      </c>
      <c r="S25" s="11">
        <f t="shared" si="11"/>
        <v>155.03054406013499</v>
      </c>
      <c r="T25" s="11">
        <f t="shared" si="12"/>
        <v>22.258500000000002</v>
      </c>
      <c r="U25" s="11">
        <f t="shared" si="13"/>
        <v>580.41379902643052</v>
      </c>
      <c r="V25" s="11">
        <f t="shared" si="14"/>
        <v>301.13232444299848</v>
      </c>
      <c r="W25" s="12">
        <f t="shared" si="15"/>
        <v>0</v>
      </c>
      <c r="X25" s="4">
        <f t="shared" si="16"/>
        <v>0</v>
      </c>
      <c r="AA25" s="13">
        <v>229.36211870014401</v>
      </c>
      <c r="AB25" s="14">
        <v>3440.43</v>
      </c>
    </row>
    <row r="26" spans="1:28" ht="12.75" x14ac:dyDescent="0.2">
      <c r="F26" s="22" t="s">
        <v>46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5">
        <f t="shared" ref="Q26:X26" si="17">SUM(Q19:Q25)</f>
        <v>9306.1433283837523</v>
      </c>
      <c r="R26" s="15">
        <f t="shared" si="17"/>
        <v>20113.297184357019</v>
      </c>
      <c r="S26" s="15">
        <f t="shared" si="17"/>
        <v>2011.3297484068507</v>
      </c>
      <c r="T26" s="15">
        <f t="shared" si="17"/>
        <v>188.36313206399998</v>
      </c>
      <c r="U26" s="15">
        <f t="shared" si="17"/>
        <v>6456.264461014468</v>
      </c>
      <c r="V26" s="15">
        <f t="shared" si="17"/>
        <v>3349.6617889256645</v>
      </c>
      <c r="W26" s="16">
        <f t="shared" si="17"/>
        <v>0</v>
      </c>
      <c r="X26" s="17">
        <f t="shared" si="17"/>
        <v>0</v>
      </c>
      <c r="AB26" s="18">
        <v>41425.06</v>
      </c>
    </row>
    <row r="28" spans="1:28" ht="12.75" x14ac:dyDescent="0.2">
      <c r="A28" s="22" t="s">
        <v>55</v>
      </c>
      <c r="B28" s="20"/>
      <c r="C28" s="23" t="s">
        <v>10</v>
      </c>
      <c r="D28" s="20"/>
      <c r="E28" s="20"/>
    </row>
    <row r="29" spans="1:28" ht="24" x14ac:dyDescent="0.2">
      <c r="A29" s="8">
        <v>10</v>
      </c>
      <c r="B29" s="1" t="s">
        <v>48</v>
      </c>
      <c r="C29" s="1" t="s">
        <v>15</v>
      </c>
      <c r="D29" s="3" t="s">
        <v>49</v>
      </c>
      <c r="F29" s="9" t="s">
        <v>32</v>
      </c>
      <c r="G29" s="10">
        <v>32.561999999999998</v>
      </c>
      <c r="I29" s="11">
        <v>244.14760000000001</v>
      </c>
      <c r="J29" s="11">
        <v>607.58397349999996</v>
      </c>
      <c r="K29" s="11">
        <v>60.7583982553707</v>
      </c>
      <c r="L29" s="11">
        <v>5.4295999999999998</v>
      </c>
      <c r="M29" s="11">
        <v>169.712497785115</v>
      </c>
      <c r="N29" s="11">
        <v>88.050833785796698</v>
      </c>
      <c r="O29" s="4">
        <v>0</v>
      </c>
      <c r="Q29" s="11">
        <f t="shared" ref="Q29:Q35" si="18">G29*I29</f>
        <v>7949.9341512000001</v>
      </c>
      <c r="R29" s="11">
        <f t="shared" ref="R29:R35" si="19">G29*J29</f>
        <v>19784.149345106998</v>
      </c>
      <c r="S29" s="11">
        <f t="shared" ref="S29:S35" si="20">G29*K29</f>
        <v>1978.4149639913805</v>
      </c>
      <c r="T29" s="11">
        <f t="shared" ref="T29:T35" si="21">G29*L29</f>
        <v>176.79863519999998</v>
      </c>
      <c r="U29" s="11">
        <f t="shared" ref="U29:U35" si="22">G29*M29</f>
        <v>5526.1783528789147</v>
      </c>
      <c r="V29" s="11">
        <f t="shared" ref="V29:V35" si="23">G29*N29</f>
        <v>2867.1112497331119</v>
      </c>
      <c r="W29" s="12">
        <f t="shared" ref="W29:W35" si="24">G29*O29</f>
        <v>0</v>
      </c>
      <c r="X29" s="4">
        <f t="shared" ref="X29:X35" si="25">ROUND(W29,2)</f>
        <v>0</v>
      </c>
      <c r="AA29" s="13">
        <v>1175.68290332628</v>
      </c>
      <c r="AB29" s="14">
        <v>38282.589999999997</v>
      </c>
    </row>
    <row r="30" spans="1:28" ht="24" x14ac:dyDescent="0.2">
      <c r="A30" s="8">
        <v>20</v>
      </c>
      <c r="B30" s="1" t="s">
        <v>33</v>
      </c>
      <c r="C30" s="1" t="s">
        <v>15</v>
      </c>
      <c r="D30" s="3" t="s">
        <v>34</v>
      </c>
      <c r="F30" s="9" t="s">
        <v>32</v>
      </c>
      <c r="G30" s="10">
        <v>1.768</v>
      </c>
      <c r="I30" s="11">
        <v>323.61320000000001</v>
      </c>
      <c r="J30" s="11">
        <v>635.75184750000005</v>
      </c>
      <c r="K30" s="11">
        <v>63.575185697344097</v>
      </c>
      <c r="L30" s="11">
        <v>6.2232000000000003</v>
      </c>
      <c r="M30" s="11">
        <v>224.28875435917399</v>
      </c>
      <c r="N30" s="11">
        <v>116.36627878229901</v>
      </c>
      <c r="O30" s="4">
        <v>0</v>
      </c>
      <c r="Q30" s="11">
        <f t="shared" si="18"/>
        <v>572.14813760000004</v>
      </c>
      <c r="R30" s="11">
        <f t="shared" si="19"/>
        <v>1124.0092663800001</v>
      </c>
      <c r="S30" s="11">
        <f t="shared" si="20"/>
        <v>112.40092831290437</v>
      </c>
      <c r="T30" s="11">
        <f t="shared" si="21"/>
        <v>11.002617600000001</v>
      </c>
      <c r="U30" s="11">
        <f t="shared" si="22"/>
        <v>396.54251770701961</v>
      </c>
      <c r="V30" s="11">
        <f t="shared" si="23"/>
        <v>205.73558088710465</v>
      </c>
      <c r="W30" s="12">
        <f t="shared" si="24"/>
        <v>0</v>
      </c>
      <c r="X30" s="4">
        <f t="shared" si="25"/>
        <v>0</v>
      </c>
      <c r="AA30" s="13">
        <v>1369.8184663388199</v>
      </c>
      <c r="AB30" s="14">
        <v>2421.84</v>
      </c>
    </row>
    <row r="31" spans="1:28" ht="12" x14ac:dyDescent="0.2">
      <c r="A31" s="8">
        <v>30</v>
      </c>
      <c r="B31" s="1" t="s">
        <v>37</v>
      </c>
      <c r="C31" s="1" t="s">
        <v>15</v>
      </c>
      <c r="D31" s="3" t="s">
        <v>38</v>
      </c>
      <c r="F31" s="9" t="s">
        <v>39</v>
      </c>
      <c r="G31" s="10">
        <v>82.38</v>
      </c>
      <c r="I31" s="11">
        <v>5.4920139040231701</v>
      </c>
      <c r="J31" s="11">
        <v>3.0724049999999998</v>
      </c>
      <c r="K31" s="11">
        <v>0.30724050457823998</v>
      </c>
      <c r="L31" s="11">
        <v>4.5294000000000001E-2</v>
      </c>
      <c r="M31" s="11">
        <v>3.7653694143416701</v>
      </c>
      <c r="N31" s="11">
        <v>1.95356217586351</v>
      </c>
      <c r="O31" s="4">
        <v>0</v>
      </c>
      <c r="Q31" s="11">
        <f t="shared" si="18"/>
        <v>452.43210541342876</v>
      </c>
      <c r="R31" s="11">
        <f t="shared" si="19"/>
        <v>253.10472389999998</v>
      </c>
      <c r="S31" s="11">
        <f t="shared" si="20"/>
        <v>25.310472767155407</v>
      </c>
      <c r="T31" s="11">
        <f t="shared" si="21"/>
        <v>3.7313197199999997</v>
      </c>
      <c r="U31" s="11">
        <f t="shared" si="22"/>
        <v>310.19113235346674</v>
      </c>
      <c r="V31" s="11">
        <f t="shared" si="23"/>
        <v>160.93445204763594</v>
      </c>
      <c r="W31" s="12">
        <f t="shared" si="24"/>
        <v>0</v>
      </c>
      <c r="X31" s="4">
        <f t="shared" si="25"/>
        <v>0</v>
      </c>
      <c r="AA31" s="13">
        <v>14.635884998806601</v>
      </c>
      <c r="AB31" s="14">
        <v>1205.7</v>
      </c>
    </row>
    <row r="32" spans="1:28" ht="24" x14ac:dyDescent="0.2">
      <c r="A32" s="8">
        <v>40</v>
      </c>
      <c r="B32" s="1" t="s">
        <v>40</v>
      </c>
      <c r="C32" s="1" t="s">
        <v>15</v>
      </c>
      <c r="D32" s="3" t="s">
        <v>41</v>
      </c>
      <c r="F32" s="9" t="s">
        <v>32</v>
      </c>
      <c r="G32" s="10">
        <v>33.299999999999997</v>
      </c>
      <c r="I32" s="11">
        <v>3.63471465648079</v>
      </c>
      <c r="J32" s="11">
        <v>4.6979183649999996</v>
      </c>
      <c r="K32" s="11">
        <v>0.46979184350044401</v>
      </c>
      <c r="L32" s="11">
        <v>2.3807999999999999E-2</v>
      </c>
      <c r="M32" s="11">
        <v>2.48779543257473</v>
      </c>
      <c r="N32" s="11">
        <v>1.29072675840326</v>
      </c>
      <c r="O32" s="4">
        <v>0</v>
      </c>
      <c r="Q32" s="11">
        <f t="shared" si="18"/>
        <v>121.0359980608103</v>
      </c>
      <c r="R32" s="11">
        <f t="shared" si="19"/>
        <v>156.44068155449997</v>
      </c>
      <c r="S32" s="11">
        <f t="shared" si="20"/>
        <v>15.644068388564785</v>
      </c>
      <c r="T32" s="11">
        <f t="shared" si="21"/>
        <v>0.79280639999999991</v>
      </c>
      <c r="U32" s="11">
        <f t="shared" si="22"/>
        <v>82.843587904738499</v>
      </c>
      <c r="V32" s="11">
        <f t="shared" si="23"/>
        <v>42.981201054828553</v>
      </c>
      <c r="W32" s="12">
        <f t="shared" si="24"/>
        <v>0</v>
      </c>
      <c r="X32" s="4">
        <f t="shared" si="25"/>
        <v>0</v>
      </c>
      <c r="AA32" s="13">
        <v>12.604755055959201</v>
      </c>
      <c r="AB32" s="14">
        <v>419.74</v>
      </c>
    </row>
    <row r="33" spans="1:28" ht="24" x14ac:dyDescent="0.2">
      <c r="A33" s="8">
        <v>50</v>
      </c>
      <c r="B33" s="1" t="s">
        <v>42</v>
      </c>
      <c r="C33" s="1" t="s">
        <v>15</v>
      </c>
      <c r="D33" s="3" t="s">
        <v>43</v>
      </c>
      <c r="F33" s="9" t="s">
        <v>39</v>
      </c>
      <c r="G33" s="10">
        <v>44.64</v>
      </c>
      <c r="I33" s="11">
        <v>17.775200000000002</v>
      </c>
      <c r="J33" s="11">
        <v>0</v>
      </c>
      <c r="K33" s="11">
        <v>0</v>
      </c>
      <c r="L33" s="11">
        <v>0</v>
      </c>
      <c r="M33" s="11">
        <v>12.0871361271381</v>
      </c>
      <c r="N33" s="11">
        <v>6.2710903909062798</v>
      </c>
      <c r="O33" s="4">
        <v>0</v>
      </c>
      <c r="Q33" s="11">
        <f t="shared" si="18"/>
        <v>793.48492800000008</v>
      </c>
      <c r="R33" s="11">
        <f t="shared" si="19"/>
        <v>0</v>
      </c>
      <c r="S33" s="11">
        <f t="shared" si="20"/>
        <v>0</v>
      </c>
      <c r="T33" s="11">
        <f t="shared" si="21"/>
        <v>0</v>
      </c>
      <c r="U33" s="11">
        <f t="shared" si="22"/>
        <v>539.56975671544478</v>
      </c>
      <c r="V33" s="11">
        <f t="shared" si="23"/>
        <v>279.94147505005634</v>
      </c>
      <c r="W33" s="12">
        <f t="shared" si="24"/>
        <v>0</v>
      </c>
      <c r="X33" s="4">
        <f t="shared" si="25"/>
        <v>0</v>
      </c>
      <c r="AA33" s="13">
        <v>36.133426518044402</v>
      </c>
      <c r="AB33" s="14">
        <v>1613</v>
      </c>
    </row>
    <row r="34" spans="1:28" ht="24" x14ac:dyDescent="0.2">
      <c r="A34" s="8">
        <v>60</v>
      </c>
      <c r="B34" s="1" t="s">
        <v>44</v>
      </c>
      <c r="C34" s="1" t="s">
        <v>15</v>
      </c>
      <c r="D34" s="3" t="s">
        <v>45</v>
      </c>
      <c r="F34" s="9" t="s">
        <v>32</v>
      </c>
      <c r="G34" s="10">
        <v>5.58</v>
      </c>
      <c r="I34" s="11">
        <v>56.1932877179825</v>
      </c>
      <c r="J34" s="11">
        <v>83.531089600000001</v>
      </c>
      <c r="K34" s="11">
        <v>8.3531090844710203</v>
      </c>
      <c r="L34" s="11">
        <v>0.63488</v>
      </c>
      <c r="M34" s="11">
        <v>38.643154454694901</v>
      </c>
      <c r="N34" s="11">
        <v>20.048977030303501</v>
      </c>
      <c r="O34" s="4">
        <v>0</v>
      </c>
      <c r="Q34" s="11">
        <f t="shared" si="18"/>
        <v>313.55854546634237</v>
      </c>
      <c r="R34" s="11">
        <f t="shared" si="19"/>
        <v>466.10347996799999</v>
      </c>
      <c r="S34" s="11">
        <f t="shared" si="20"/>
        <v>46.610348691348293</v>
      </c>
      <c r="T34" s="11">
        <f t="shared" si="21"/>
        <v>3.5426304000000002</v>
      </c>
      <c r="U34" s="11">
        <f t="shared" si="22"/>
        <v>215.62880185719754</v>
      </c>
      <c r="V34" s="11">
        <f t="shared" si="23"/>
        <v>111.87329182909353</v>
      </c>
      <c r="W34" s="12">
        <f t="shared" si="24"/>
        <v>0</v>
      </c>
      <c r="X34" s="4">
        <f t="shared" si="25"/>
        <v>0</v>
      </c>
      <c r="AA34" s="13">
        <v>207.40449788745201</v>
      </c>
      <c r="AB34" s="14">
        <v>1157.32</v>
      </c>
    </row>
    <row r="35" spans="1:28" ht="24" x14ac:dyDescent="0.2">
      <c r="A35" s="8">
        <v>70</v>
      </c>
      <c r="B35" s="1" t="s">
        <v>52</v>
      </c>
      <c r="C35" s="1" t="s">
        <v>15</v>
      </c>
      <c r="D35" s="3" t="s">
        <v>53</v>
      </c>
      <c r="F35" s="9" t="s">
        <v>54</v>
      </c>
      <c r="G35" s="10">
        <v>20</v>
      </c>
      <c r="I35" s="11">
        <v>55.419413031506501</v>
      </c>
      <c r="J35" s="11">
        <v>103.3536945</v>
      </c>
      <c r="K35" s="11">
        <v>10.335369604008999</v>
      </c>
      <c r="L35" s="11">
        <v>1.4839</v>
      </c>
      <c r="M35" s="11">
        <v>38.694253268428703</v>
      </c>
      <c r="N35" s="11">
        <v>20.0754882961999</v>
      </c>
      <c r="O35" s="4">
        <v>0</v>
      </c>
      <c r="Q35" s="11">
        <f t="shared" si="18"/>
        <v>1108.3882606301299</v>
      </c>
      <c r="R35" s="11">
        <f t="shared" si="19"/>
        <v>2067.0738900000001</v>
      </c>
      <c r="S35" s="11">
        <f t="shared" si="20"/>
        <v>206.70739208018</v>
      </c>
      <c r="T35" s="11">
        <f t="shared" si="21"/>
        <v>29.678000000000001</v>
      </c>
      <c r="U35" s="11">
        <f t="shared" si="22"/>
        <v>773.88506536857403</v>
      </c>
      <c r="V35" s="11">
        <f t="shared" si="23"/>
        <v>401.50976592399797</v>
      </c>
      <c r="W35" s="12">
        <f t="shared" si="24"/>
        <v>0</v>
      </c>
      <c r="X35" s="4">
        <f t="shared" si="25"/>
        <v>0</v>
      </c>
      <c r="AA35" s="13">
        <v>229.36211870014401</v>
      </c>
      <c r="AB35" s="14">
        <v>4587.24</v>
      </c>
    </row>
    <row r="36" spans="1:28" ht="12.75" x14ac:dyDescent="0.2">
      <c r="F36" s="22" t="s">
        <v>46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5">
        <f t="shared" ref="Q36:X36" si="26">SUM(Q29:Q35)</f>
        <v>11310.982126370713</v>
      </c>
      <c r="R36" s="15">
        <f t="shared" si="26"/>
        <v>23850.881386909496</v>
      </c>
      <c r="S36" s="15">
        <f t="shared" si="26"/>
        <v>2385.0881742315332</v>
      </c>
      <c r="T36" s="15">
        <f t="shared" si="26"/>
        <v>225.54600931999997</v>
      </c>
      <c r="U36" s="15">
        <f t="shared" si="26"/>
        <v>7844.8392147853556</v>
      </c>
      <c r="V36" s="15">
        <f t="shared" si="26"/>
        <v>4070.0870165258293</v>
      </c>
      <c r="W36" s="16">
        <f t="shared" si="26"/>
        <v>0</v>
      </c>
      <c r="X36" s="17">
        <f t="shared" si="26"/>
        <v>0</v>
      </c>
      <c r="AB36" s="18">
        <v>49687.43</v>
      </c>
    </row>
    <row r="38" spans="1:28" ht="12.75" x14ac:dyDescent="0.2">
      <c r="A38" s="22" t="s">
        <v>56</v>
      </c>
      <c r="B38" s="20"/>
      <c r="C38" s="23" t="s">
        <v>11</v>
      </c>
      <c r="D38" s="20"/>
      <c r="E38" s="20"/>
    </row>
    <row r="39" spans="1:28" ht="24" x14ac:dyDescent="0.2">
      <c r="A39" s="8">
        <v>10</v>
      </c>
      <c r="B39" s="1" t="s">
        <v>48</v>
      </c>
      <c r="C39" s="1" t="s">
        <v>15</v>
      </c>
      <c r="D39" s="3" t="s">
        <v>49</v>
      </c>
      <c r="F39" s="9" t="s">
        <v>32</v>
      </c>
      <c r="G39" s="10">
        <v>7.93</v>
      </c>
      <c r="I39" s="11">
        <v>244.14760000000001</v>
      </c>
      <c r="J39" s="11">
        <v>607.58397349999996</v>
      </c>
      <c r="K39" s="11">
        <v>60.7583982553707</v>
      </c>
      <c r="L39" s="11">
        <v>5.4295999999999998</v>
      </c>
      <c r="M39" s="11">
        <v>169.712497785115</v>
      </c>
      <c r="N39" s="11">
        <v>88.050833785796698</v>
      </c>
      <c r="O39" s="4">
        <v>0</v>
      </c>
      <c r="Q39" s="11">
        <f t="shared" ref="Q39:Q45" si="27">G39*I39</f>
        <v>1936.0904680000001</v>
      </c>
      <c r="R39" s="11">
        <f t="shared" ref="R39:R45" si="28">G39*J39</f>
        <v>4818.1409098549993</v>
      </c>
      <c r="S39" s="11">
        <f t="shared" ref="S39:S45" si="29">G39*K39</f>
        <v>481.81409816508966</v>
      </c>
      <c r="T39" s="11">
        <f t="shared" ref="T39:T45" si="30">G39*L39</f>
        <v>43.056728</v>
      </c>
      <c r="U39" s="11">
        <f t="shared" ref="U39:U45" si="31">G39*M39</f>
        <v>1345.820107435962</v>
      </c>
      <c r="V39" s="11">
        <f t="shared" ref="V39:V45" si="32">G39*N39</f>
        <v>698.24311192136781</v>
      </c>
      <c r="W39" s="12">
        <f t="shared" ref="W39:W45" si="33">G39*O39</f>
        <v>0</v>
      </c>
      <c r="X39" s="4">
        <f t="shared" ref="X39:X45" si="34">ROUND(W39,2)</f>
        <v>0</v>
      </c>
      <c r="AA39" s="13">
        <v>1175.68290332628</v>
      </c>
      <c r="AB39" s="14">
        <v>9323.17</v>
      </c>
    </row>
    <row r="40" spans="1:28" ht="24" x14ac:dyDescent="0.2">
      <c r="A40" s="8">
        <v>15</v>
      </c>
      <c r="B40" s="1" t="s">
        <v>33</v>
      </c>
      <c r="C40" s="1" t="s">
        <v>15</v>
      </c>
      <c r="D40" s="3" t="s">
        <v>34</v>
      </c>
      <c r="F40" s="9" t="s">
        <v>32</v>
      </c>
      <c r="G40" s="10">
        <v>2.2690000000000001</v>
      </c>
      <c r="I40" s="11">
        <v>323.61320000000001</v>
      </c>
      <c r="J40" s="11">
        <v>635.75184750000005</v>
      </c>
      <c r="K40" s="11">
        <v>63.575185697344097</v>
      </c>
      <c r="L40" s="11">
        <v>6.2232000000000003</v>
      </c>
      <c r="M40" s="11">
        <v>224.28875435917399</v>
      </c>
      <c r="N40" s="11">
        <v>116.36627878229901</v>
      </c>
      <c r="O40" s="4">
        <v>0</v>
      </c>
      <c r="Q40" s="11">
        <f t="shared" si="27"/>
        <v>734.27835080000011</v>
      </c>
      <c r="R40" s="11">
        <f t="shared" si="28"/>
        <v>1442.5209419775001</v>
      </c>
      <c r="S40" s="11">
        <f t="shared" si="29"/>
        <v>144.25209634727375</v>
      </c>
      <c r="T40" s="11">
        <f t="shared" si="30"/>
        <v>14.120440800000001</v>
      </c>
      <c r="U40" s="11">
        <f t="shared" si="31"/>
        <v>508.91118364096582</v>
      </c>
      <c r="V40" s="11">
        <f t="shared" si="32"/>
        <v>264.03508655703644</v>
      </c>
      <c r="W40" s="12">
        <f t="shared" si="33"/>
        <v>0</v>
      </c>
      <c r="X40" s="4">
        <f t="shared" si="34"/>
        <v>0</v>
      </c>
      <c r="AA40" s="13">
        <v>1369.8184663388199</v>
      </c>
      <c r="AB40" s="14">
        <v>3108.12</v>
      </c>
    </row>
    <row r="41" spans="1:28" ht="12" x14ac:dyDescent="0.2">
      <c r="A41" s="8">
        <v>20</v>
      </c>
      <c r="B41" s="1" t="s">
        <v>37</v>
      </c>
      <c r="C41" s="1" t="s">
        <v>15</v>
      </c>
      <c r="D41" s="3" t="s">
        <v>38</v>
      </c>
      <c r="F41" s="9" t="s">
        <v>39</v>
      </c>
      <c r="G41" s="10">
        <v>25.84</v>
      </c>
      <c r="I41" s="11">
        <v>5.4920139040231701</v>
      </c>
      <c r="J41" s="11">
        <v>3.0724049999999998</v>
      </c>
      <c r="K41" s="11">
        <v>0.30724050457823998</v>
      </c>
      <c r="L41" s="11">
        <v>4.5294000000000001E-2</v>
      </c>
      <c r="M41" s="11">
        <v>3.7653694143416701</v>
      </c>
      <c r="N41" s="11">
        <v>1.95356217586351</v>
      </c>
      <c r="O41" s="4">
        <v>0</v>
      </c>
      <c r="Q41" s="11">
        <f t="shared" si="27"/>
        <v>141.91363927995872</v>
      </c>
      <c r="R41" s="11">
        <f t="shared" si="28"/>
        <v>79.39094519999999</v>
      </c>
      <c r="S41" s="11">
        <f t="shared" si="29"/>
        <v>7.9390946383017207</v>
      </c>
      <c r="T41" s="11">
        <f t="shared" si="30"/>
        <v>1.1703969599999999</v>
      </c>
      <c r="U41" s="11">
        <f t="shared" si="31"/>
        <v>97.297145666588747</v>
      </c>
      <c r="V41" s="11">
        <f t="shared" si="32"/>
        <v>50.480046624313097</v>
      </c>
      <c r="W41" s="12">
        <f t="shared" si="33"/>
        <v>0</v>
      </c>
      <c r="X41" s="4">
        <f t="shared" si="34"/>
        <v>0</v>
      </c>
      <c r="AA41" s="13">
        <v>14.635884998806601</v>
      </c>
      <c r="AB41" s="14">
        <v>378.19</v>
      </c>
    </row>
    <row r="42" spans="1:28" ht="24" x14ac:dyDescent="0.2">
      <c r="A42" s="8">
        <v>30</v>
      </c>
      <c r="B42" s="1" t="s">
        <v>40</v>
      </c>
      <c r="C42" s="1" t="s">
        <v>15</v>
      </c>
      <c r="D42" s="3" t="s">
        <v>41</v>
      </c>
      <c r="F42" s="9" t="s">
        <v>32</v>
      </c>
      <c r="G42" s="10">
        <v>10.336</v>
      </c>
      <c r="I42" s="11">
        <v>3.63471465648079</v>
      </c>
      <c r="J42" s="11">
        <v>4.6979183649999996</v>
      </c>
      <c r="K42" s="11">
        <v>0.46979184350044401</v>
      </c>
      <c r="L42" s="11">
        <v>2.3807999999999999E-2</v>
      </c>
      <c r="M42" s="11">
        <v>2.48779543257473</v>
      </c>
      <c r="N42" s="11">
        <v>1.29072675840326</v>
      </c>
      <c r="O42" s="4">
        <v>0</v>
      </c>
      <c r="Q42" s="11">
        <f t="shared" si="27"/>
        <v>37.568410689385445</v>
      </c>
      <c r="R42" s="11">
        <f t="shared" si="28"/>
        <v>48.557684220639999</v>
      </c>
      <c r="S42" s="11">
        <f t="shared" si="29"/>
        <v>4.8557684944205892</v>
      </c>
      <c r="T42" s="11">
        <f t="shared" si="30"/>
        <v>0.24607948800000001</v>
      </c>
      <c r="U42" s="11">
        <f t="shared" si="31"/>
        <v>25.713853591092409</v>
      </c>
      <c r="V42" s="11">
        <f t="shared" si="32"/>
        <v>13.340951774856096</v>
      </c>
      <c r="W42" s="12">
        <f t="shared" si="33"/>
        <v>0</v>
      </c>
      <c r="X42" s="4">
        <f t="shared" si="34"/>
        <v>0</v>
      </c>
      <c r="AA42" s="13">
        <v>12.604755055959201</v>
      </c>
      <c r="AB42" s="14">
        <v>130.28</v>
      </c>
    </row>
    <row r="43" spans="1:28" ht="24" x14ac:dyDescent="0.2">
      <c r="A43" s="8">
        <v>70</v>
      </c>
      <c r="B43" s="1" t="s">
        <v>42</v>
      </c>
      <c r="C43" s="1" t="s">
        <v>15</v>
      </c>
      <c r="D43" s="3" t="s">
        <v>43</v>
      </c>
      <c r="F43" s="9" t="s">
        <v>39</v>
      </c>
      <c r="G43" s="10">
        <v>15.92</v>
      </c>
      <c r="I43" s="11">
        <v>17.775200000000002</v>
      </c>
      <c r="J43" s="11">
        <v>0</v>
      </c>
      <c r="K43" s="11">
        <v>0</v>
      </c>
      <c r="L43" s="11">
        <v>0</v>
      </c>
      <c r="M43" s="11">
        <v>12.0871361271381</v>
      </c>
      <c r="N43" s="11">
        <v>6.2710903909062798</v>
      </c>
      <c r="O43" s="4">
        <v>0</v>
      </c>
      <c r="Q43" s="11">
        <f t="shared" si="27"/>
        <v>282.98118400000004</v>
      </c>
      <c r="R43" s="11">
        <f t="shared" si="28"/>
        <v>0</v>
      </c>
      <c r="S43" s="11">
        <f t="shared" si="29"/>
        <v>0</v>
      </c>
      <c r="T43" s="11">
        <f t="shared" si="30"/>
        <v>0</v>
      </c>
      <c r="U43" s="11">
        <f t="shared" si="31"/>
        <v>192.42720714403856</v>
      </c>
      <c r="V43" s="11">
        <f t="shared" si="32"/>
        <v>99.835759023227979</v>
      </c>
      <c r="W43" s="12">
        <f t="shared" si="33"/>
        <v>0</v>
      </c>
      <c r="X43" s="4">
        <f t="shared" si="34"/>
        <v>0</v>
      </c>
      <c r="AA43" s="13">
        <v>36.133426518044402</v>
      </c>
      <c r="AB43" s="14">
        <v>575.24</v>
      </c>
    </row>
    <row r="44" spans="1:28" ht="24" x14ac:dyDescent="0.2">
      <c r="A44" s="8">
        <v>80</v>
      </c>
      <c r="B44" s="1" t="s">
        <v>44</v>
      </c>
      <c r="C44" s="1" t="s">
        <v>15</v>
      </c>
      <c r="D44" s="3" t="s">
        <v>45</v>
      </c>
      <c r="F44" s="9" t="s">
        <v>32</v>
      </c>
      <c r="G44" s="10">
        <v>1.99</v>
      </c>
      <c r="I44" s="11">
        <v>56.1932877179825</v>
      </c>
      <c r="J44" s="11">
        <v>83.531089600000001</v>
      </c>
      <c r="K44" s="11">
        <v>8.3531090844710203</v>
      </c>
      <c r="L44" s="11">
        <v>0.63488</v>
      </c>
      <c r="M44" s="11">
        <v>38.643154454694901</v>
      </c>
      <c r="N44" s="11">
        <v>20.048977030303501</v>
      </c>
      <c r="O44" s="4">
        <v>0</v>
      </c>
      <c r="Q44" s="11">
        <f t="shared" si="27"/>
        <v>111.82464255878517</v>
      </c>
      <c r="R44" s="11">
        <f t="shared" si="28"/>
        <v>166.22686830399999</v>
      </c>
      <c r="S44" s="11">
        <f t="shared" si="29"/>
        <v>16.622687078097329</v>
      </c>
      <c r="T44" s="11">
        <f t="shared" si="30"/>
        <v>1.2634112</v>
      </c>
      <c r="U44" s="11">
        <f t="shared" si="31"/>
        <v>76.899877364842851</v>
      </c>
      <c r="V44" s="11">
        <f t="shared" si="32"/>
        <v>39.897464290303965</v>
      </c>
      <c r="W44" s="12">
        <f t="shared" si="33"/>
        <v>0</v>
      </c>
      <c r="X44" s="4">
        <f t="shared" si="34"/>
        <v>0</v>
      </c>
      <c r="AA44" s="13">
        <v>207.40449788745201</v>
      </c>
      <c r="AB44" s="14">
        <v>412.73</v>
      </c>
    </row>
    <row r="45" spans="1:28" ht="24" x14ac:dyDescent="0.2">
      <c r="A45" s="8">
        <v>90</v>
      </c>
      <c r="B45" s="1" t="s">
        <v>52</v>
      </c>
      <c r="C45" s="1" t="s">
        <v>15</v>
      </c>
      <c r="D45" s="3" t="s">
        <v>53</v>
      </c>
      <c r="F45" s="9" t="s">
        <v>54</v>
      </c>
      <c r="G45" s="10">
        <v>7</v>
      </c>
      <c r="I45" s="11">
        <v>55.419413031506501</v>
      </c>
      <c r="J45" s="11">
        <v>103.3536945</v>
      </c>
      <c r="K45" s="11">
        <v>10.335369604008999</v>
      </c>
      <c r="L45" s="11">
        <v>1.4839</v>
      </c>
      <c r="M45" s="11">
        <v>38.694253268428703</v>
      </c>
      <c r="N45" s="11">
        <v>20.0754882961999</v>
      </c>
      <c r="O45" s="4">
        <v>0</v>
      </c>
      <c r="Q45" s="11">
        <f t="shared" si="27"/>
        <v>387.9358912205455</v>
      </c>
      <c r="R45" s="11">
        <f t="shared" si="28"/>
        <v>723.47586150000006</v>
      </c>
      <c r="S45" s="11">
        <f t="shared" si="29"/>
        <v>72.347587228062991</v>
      </c>
      <c r="T45" s="11">
        <f t="shared" si="30"/>
        <v>10.3873</v>
      </c>
      <c r="U45" s="11">
        <f t="shared" si="31"/>
        <v>270.8597728790009</v>
      </c>
      <c r="V45" s="11">
        <f t="shared" si="32"/>
        <v>140.52841807339931</v>
      </c>
      <c r="W45" s="12">
        <f t="shared" si="33"/>
        <v>0</v>
      </c>
      <c r="X45" s="4">
        <f t="shared" si="34"/>
        <v>0</v>
      </c>
      <c r="AA45" s="13">
        <v>229.36211870014401</v>
      </c>
      <c r="AB45" s="14">
        <v>1605.53</v>
      </c>
    </row>
    <row r="46" spans="1:28" ht="12.75" x14ac:dyDescent="0.2">
      <c r="F46" s="22" t="s">
        <v>46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5">
        <f t="shared" ref="Q46:X46" si="35">SUM(Q39:Q45)</f>
        <v>3632.5925865486752</v>
      </c>
      <c r="R46" s="15">
        <f t="shared" si="35"/>
        <v>7278.3132110571396</v>
      </c>
      <c r="S46" s="15">
        <f t="shared" si="35"/>
        <v>727.83133195124606</v>
      </c>
      <c r="T46" s="15">
        <f t="shared" si="35"/>
        <v>70.244356448000005</v>
      </c>
      <c r="U46" s="15">
        <f t="shared" si="35"/>
        <v>2517.9291477224911</v>
      </c>
      <c r="V46" s="15">
        <f t="shared" si="35"/>
        <v>1306.3608382645048</v>
      </c>
      <c r="W46" s="16">
        <f t="shared" si="35"/>
        <v>0</v>
      </c>
      <c r="X46" s="17">
        <f t="shared" si="35"/>
        <v>0</v>
      </c>
      <c r="AB46" s="18">
        <v>15533.26</v>
      </c>
    </row>
    <row r="49" spans="6:28" ht="12.75" x14ac:dyDescent="0.2">
      <c r="F49" s="22" t="s">
        <v>57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5">
        <f t="shared" ref="Q49:X49" si="36">SUM(Q16,Q26,Q36,Q46)</f>
        <v>27683.738627504699</v>
      </c>
      <c r="R49" s="15">
        <f t="shared" si="36"/>
        <v>56458.118940713488</v>
      </c>
      <c r="S49" s="15">
        <f t="shared" si="36"/>
        <v>5645.8119782005033</v>
      </c>
      <c r="T49" s="15">
        <f t="shared" si="36"/>
        <v>530.61365706799995</v>
      </c>
      <c r="U49" s="15">
        <f t="shared" si="36"/>
        <v>19185.759755314193</v>
      </c>
      <c r="V49" s="15">
        <f t="shared" si="36"/>
        <v>9954.0232175969013</v>
      </c>
      <c r="W49" s="16">
        <f t="shared" si="36"/>
        <v>0</v>
      </c>
      <c r="X49" s="17">
        <f t="shared" si="36"/>
        <v>0</v>
      </c>
      <c r="AB49" s="18">
        <v>119458.07</v>
      </c>
    </row>
  </sheetData>
  <mergeCells count="15">
    <mergeCell ref="F36:P36"/>
    <mergeCell ref="A38:B38"/>
    <mergeCell ref="C38:E38"/>
    <mergeCell ref="F46:P46"/>
    <mergeCell ref="F49:P49"/>
    <mergeCell ref="A18:B18"/>
    <mergeCell ref="C18:E18"/>
    <mergeCell ref="F26:P26"/>
    <mergeCell ref="A28:B28"/>
    <mergeCell ref="C28:E28"/>
    <mergeCell ref="A1:E1"/>
    <mergeCell ref="A3:E3"/>
    <mergeCell ref="A8:B8"/>
    <mergeCell ref="C8:E8"/>
    <mergeCell ref="F16:P16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Michał S</cp:lastModifiedBy>
  <dcterms:modified xsi:type="dcterms:W3CDTF">2023-10-20T11:17:07Z</dcterms:modified>
</cp:coreProperties>
</file>